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475" windowHeight="4680"/>
  </bookViews>
  <sheets>
    <sheet name="Master Sheet" sheetId="1" r:id="rId1"/>
    <sheet name="401k" sheetId="2" r:id="rId2"/>
    <sheet name="Retail" sheetId="3" r:id="rId3"/>
    <sheet name="Lead Gen" sheetId="4" r:id="rId4"/>
    <sheet name="Software" sheetId="5" r:id="rId5"/>
  </sheets>
  <calcPr calcId="125725"/>
</workbook>
</file>

<file path=xl/calcChain.xml><?xml version="1.0" encoding="utf-8"?>
<calcChain xmlns="http://schemas.openxmlformats.org/spreadsheetml/2006/main">
  <c r="I32" i="1"/>
  <c r="I31"/>
  <c r="H15" i="3"/>
  <c r="H14"/>
  <c r="H13"/>
  <c r="H12"/>
  <c r="H11"/>
  <c r="H10"/>
  <c r="H9"/>
  <c r="H8"/>
  <c r="H6"/>
  <c r="H5"/>
  <c r="H4"/>
  <c r="H3"/>
  <c r="H7" i="2"/>
  <c r="H6"/>
  <c r="H5"/>
  <c r="H4"/>
  <c r="H3"/>
  <c r="P2" i="1"/>
  <c r="I11"/>
  <c r="I6"/>
  <c r="I26"/>
  <c r="I29"/>
  <c r="I14"/>
  <c r="I25"/>
  <c r="I15"/>
  <c r="I13"/>
  <c r="I22"/>
  <c r="I5"/>
  <c r="I4"/>
  <c r="I3"/>
  <c r="I27"/>
  <c r="I24"/>
  <c r="I28"/>
  <c r="I23"/>
  <c r="I19"/>
  <c r="I17"/>
  <c r="I18"/>
  <c r="I20"/>
  <c r="I2"/>
</calcChain>
</file>

<file path=xl/sharedStrings.xml><?xml version="1.0" encoding="utf-8"?>
<sst xmlns="http://schemas.openxmlformats.org/spreadsheetml/2006/main" count="293" uniqueCount="136">
  <si>
    <t>Company</t>
  </si>
  <si>
    <t>Honest Dollar</t>
  </si>
  <si>
    <t>Accounts</t>
  </si>
  <si>
    <t>here</t>
  </si>
  <si>
    <t>Wealthfront</t>
  </si>
  <si>
    <t>previously known as Kaching</t>
  </si>
  <si>
    <t>Notes</t>
  </si>
  <si>
    <t>Types of clients</t>
  </si>
  <si>
    <t>100% individuals</t>
  </si>
  <si>
    <t>Betterment</t>
  </si>
  <si>
    <t>&gt;75% individuals, &lt;25% high net worth</t>
  </si>
  <si>
    <t>FutureAdvisor</t>
  </si>
  <si>
    <t>technically, Xulu</t>
  </si>
  <si>
    <t>PersonalCapital</t>
  </si>
  <si>
    <t>&lt;75% individuals, &lt;25% in high net worth, charitable organizations, and corporations</t>
  </si>
  <si>
    <t>&lt;75% indviduals, between 25% and 50% high net worth</t>
  </si>
  <si>
    <t>Charles Schwab Intelligent Portfolios</t>
  </si>
  <si>
    <t>E*TRADE Adaptive Portfolio</t>
  </si>
  <si>
    <t>Fidelity Go</t>
  </si>
  <si>
    <t>Hedgeable</t>
  </si>
  <si>
    <t>LearnVest</t>
  </si>
  <si>
    <t>Motif</t>
  </si>
  <si>
    <t>SigFig</t>
  </si>
  <si>
    <t>Vanguard Personal Advisor Services</t>
  </si>
  <si>
    <t>11-25% in banking companies, pension plans, corporations, investment advisors, and insurance companies</t>
  </si>
  <si>
    <t>&gt;75% individuals, &lt;25% high net worth and corporations</t>
  </si>
  <si>
    <t>Status</t>
  </si>
  <si>
    <t>Acquired - Goldman Sachs</t>
  </si>
  <si>
    <t>Acquired - BlackRock</t>
  </si>
  <si>
    <t>Funds Raised</t>
  </si>
  <si>
    <t>Series B</t>
  </si>
  <si>
    <t>Series E</t>
  </si>
  <si>
    <t>Series D</t>
  </si>
  <si>
    <t>Seed</t>
  </si>
  <si>
    <t>Acquired - Northwestern Mutual</t>
  </si>
  <si>
    <t>Ellevest</t>
  </si>
  <si>
    <t>Started by Charles Schwab</t>
  </si>
  <si>
    <t>Started by E*Trade</t>
  </si>
  <si>
    <t>Started by Fidelity</t>
  </si>
  <si>
    <t>Started by Vanguard</t>
  </si>
  <si>
    <t>&lt;25% individuals, &lt;25% high net worth, 50% other investment advisors</t>
  </si>
  <si>
    <t>Series A</t>
  </si>
  <si>
    <t>Captain401</t>
  </si>
  <si>
    <t>ForUsAll</t>
  </si>
  <si>
    <t>&gt;75% individuals, &lt;25% pensions and high net worth</t>
  </si>
  <si>
    <t>&gt;75% pensions, &lt;25% individuals and charities</t>
  </si>
  <si>
    <t>Guideline</t>
  </si>
  <si>
    <t>Jemstep</t>
  </si>
  <si>
    <t>Covestor</t>
  </si>
  <si>
    <t>Edelman Online</t>
  </si>
  <si>
    <t>Asset Builder</t>
  </si>
  <si>
    <t>Rebalance IRA</t>
  </si>
  <si>
    <t>Liftoff</t>
  </si>
  <si>
    <t>Upside Advisor</t>
  </si>
  <si>
    <t>MarketRiders</t>
  </si>
  <si>
    <t>Acorns</t>
  </si>
  <si>
    <t>WiseBanyan</t>
  </si>
  <si>
    <t>Capital One Advisor Connect</t>
  </si>
  <si>
    <t>Started by Capital One</t>
  </si>
  <si>
    <t>blooom</t>
  </si>
  <si>
    <t>&gt;75% individuals</t>
  </si>
  <si>
    <t>Acquired by Envestnet</t>
  </si>
  <si>
    <t>Started by Ritholtz Wealth Management, uses Upside technology</t>
  </si>
  <si>
    <t>(inaccurate)</t>
  </si>
  <si>
    <t>&lt;50% individual, &lt;50% high net worth, &lt;25% pensions</t>
  </si>
  <si>
    <t>&lt;75% high net worth, &lt;25% high net worth, &lt;25% charities</t>
  </si>
  <si>
    <t>Owns 100 domain names</t>
  </si>
  <si>
    <t>&gt;75% individual, &lt;25% high net worth</t>
  </si>
  <si>
    <t>&lt;75% individuals, &lt;25% pensions, charities, and corporations</t>
  </si>
  <si>
    <t>&gt;75% individuals, &lt;25% high net worth, charities, and corporations</t>
  </si>
  <si>
    <t>edgar</t>
  </si>
  <si>
    <t>New June 2016</t>
  </si>
  <si>
    <t>New July 2016</t>
  </si>
  <si>
    <t>Source</t>
  </si>
  <si>
    <t>&lt;50% individuals, &lt;50% high net worth, &lt;25% charities, corps, government</t>
  </si>
  <si>
    <t>Acquired - Invesco</t>
  </si>
  <si>
    <t>Acquired - Interactive Investors</t>
  </si>
  <si>
    <t>$5/month/user</t>
  </si>
  <si>
    <t>401k for SMB</t>
  </si>
  <si>
    <t>Fee (fixed)</t>
  </si>
  <si>
    <t>Fee (bp)</t>
  </si>
  <si>
    <t>Minimum</t>
  </si>
  <si>
    <t>$300 + $19/mo</t>
  </si>
  <si>
    <t>first 10,000 free</t>
  </si>
  <si>
    <t>15bp above 100k</t>
  </si>
  <si>
    <t>cheaper above 1m</t>
  </si>
  <si>
    <t>39 bp for taxable</t>
  </si>
  <si>
    <t>discounts above 50k, wrap fee</t>
  </si>
  <si>
    <t>$10 per trade</t>
  </si>
  <si>
    <t>several bank fees</t>
  </si>
  <si>
    <t>$500 + $120/mo + $4/emp/mo</t>
  </si>
  <si>
    <t>$94/mo + $3/emp/mo</t>
  </si>
  <si>
    <t>first 10 employees free</t>
  </si>
  <si>
    <t>$500 + $8/em/mo</t>
  </si>
  <si>
    <t>25 - 150</t>
  </si>
  <si>
    <t>$240 to $600 setup fee</t>
  </si>
  <si>
    <t>$250 setup, $50 rebalance costs</t>
  </si>
  <si>
    <t>$1/mo</t>
  </si>
  <si>
    <t>fixed fee below $5k, bp above, free for students</t>
  </si>
  <si>
    <t>premium model - 50-100bp on custom portfolios</t>
  </si>
  <si>
    <t>$5 (&lt;20k), $19 (&lt;500k), $99 (&gt;500k) / mo</t>
  </si>
  <si>
    <t>Other</t>
  </si>
  <si>
    <t>discounts above 250k, access to DFA mutual funds</t>
  </si>
  <si>
    <t>Started by Edelman Group</t>
  </si>
  <si>
    <t>Unknown</t>
  </si>
  <si>
    <t>"co-invest" with PMs</t>
  </si>
  <si>
    <t>Retail robo + financial planning</t>
  </si>
  <si>
    <t>Retail robo + whitelabel</t>
  </si>
  <si>
    <t>Pure retail robo</t>
  </si>
  <si>
    <t>Retail robo + 401k for SMB + software</t>
  </si>
  <si>
    <t>Retail robo, more "active" investing</t>
  </si>
  <si>
    <t>Retail robo + advisor</t>
  </si>
  <si>
    <t>Retail robo + partnerships</t>
  </si>
  <si>
    <t>Software only (institutional)</t>
  </si>
  <si>
    <t>Software + advice (retail investors)</t>
  </si>
  <si>
    <t>Retail robo for women</t>
  </si>
  <si>
    <t>Retail robo (no business model yet)</t>
  </si>
  <si>
    <t>Estimated Revenue</t>
  </si>
  <si>
    <t>Estimated Expenses</t>
  </si>
  <si>
    <t>Fundraising Round</t>
  </si>
  <si>
    <t>Snapshot Date</t>
  </si>
  <si>
    <t>Assets Under Management</t>
  </si>
  <si>
    <t>Average Account Size</t>
  </si>
  <si>
    <t>401k and Retirement Investing, for Businesses</t>
  </si>
  <si>
    <t>Roboadvising as lead generation</t>
  </si>
  <si>
    <t>Started by Ritholtz Wealth Mgmt</t>
  </si>
  <si>
    <t>Roboadvising as Lead Generation</t>
  </si>
  <si>
    <t>Direct-to-Customer Retail Roboadvisers</t>
  </si>
  <si>
    <t>Robo-Advising Tools</t>
  </si>
  <si>
    <t>Financial Engines</t>
  </si>
  <si>
    <t>TMFG</t>
  </si>
  <si>
    <t>&lt;75% individuals, &lt;25% each high net worth, pensions, and charities</t>
  </si>
  <si>
    <t>&gt;75% individuals, &lt;25% high net worth, &lt;50% other</t>
  </si>
  <si>
    <t>20-60</t>
  </si>
  <si>
    <t>Public</t>
  </si>
  <si>
    <t>Acquired - Financial Engines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</si>
</sst>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1" applyAlignment="1" applyProtection="1"/>
    <xf numFmtId="164" fontId="0" fillId="0" borderId="0" xfId="0" applyNumberFormat="1"/>
    <xf numFmtId="42" fontId="0" fillId="0" borderId="0" xfId="0" applyNumberFormat="1"/>
    <xf numFmtId="3" fontId="0" fillId="0" borderId="0" xfId="0" quotePrefix="1" applyNumberFormat="1"/>
    <xf numFmtId="0" fontId="1" fillId="0" borderId="0" xfId="0" applyFont="1" applyAlignment="1">
      <alignment wrapText="1"/>
    </xf>
    <xf numFmtId="165" fontId="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viserinfo.sec.gov/IAPD/content/ViewForm/crd_iapd_stream_pdf.aspx?ORG_PK=281515" TargetMode="External"/><Relationship Id="rId18" Type="http://schemas.openxmlformats.org/officeDocument/2006/relationships/hyperlink" Target="http://www.adviserinfo.sec.gov/IAPD/content/ViewForm/crd_iapd_stream_pdf.aspx?ORG_PK=173084" TargetMode="External"/><Relationship Id="rId26" Type="http://schemas.openxmlformats.org/officeDocument/2006/relationships/hyperlink" Target="https://assetbuilder.com/" TargetMode="External"/><Relationship Id="rId39" Type="http://schemas.openxmlformats.org/officeDocument/2006/relationships/hyperlink" Target="https://intelligent.schwab.com/" TargetMode="External"/><Relationship Id="rId21" Type="http://schemas.openxmlformats.org/officeDocument/2006/relationships/hyperlink" Target="http://www.adviserinfo.sec.gov/IAPD/content/ViewForm/crd_iapd_stream_pdf.aspx?ORG_PK=150953" TargetMode="External"/><Relationship Id="rId34" Type="http://schemas.openxmlformats.org/officeDocument/2006/relationships/hyperlink" Target="https://www.futureadvisor.com/" TargetMode="External"/><Relationship Id="rId42" Type="http://schemas.openxmlformats.org/officeDocument/2006/relationships/hyperlink" Target="https://www.motifinvesting.com/" TargetMode="External"/><Relationship Id="rId47" Type="http://schemas.openxmlformats.org/officeDocument/2006/relationships/hyperlink" Target="https://www.guideline.com/" TargetMode="External"/><Relationship Id="rId50" Type="http://schemas.openxmlformats.org/officeDocument/2006/relationships/hyperlink" Target="https://gps.ricedelman.com/" TargetMode="External"/><Relationship Id="rId55" Type="http://schemas.openxmlformats.org/officeDocument/2006/relationships/hyperlink" Target="https://www.capitaloneinvesting.com/a/main/Guidance/managedportfolios" TargetMode="External"/><Relationship Id="rId7" Type="http://schemas.openxmlformats.org/officeDocument/2006/relationships/hyperlink" Target="http://www.adviserinfo.sec.gov/IAPD/content/ViewForm/crd_iapd_stream_pdf.aspx?ORG_PK=277051" TargetMode="External"/><Relationship Id="rId12" Type="http://schemas.openxmlformats.org/officeDocument/2006/relationships/hyperlink" Target="http://www.adviserinfo.sec.gov/IAPD/content/ViewForm/crd_iapd_stream_pdf.aspx?ORG_PK=167241" TargetMode="External"/><Relationship Id="rId17" Type="http://schemas.openxmlformats.org/officeDocument/2006/relationships/hyperlink" Target="http://www.adviserinfo.sec.gov/IAPD/content/ViewForm/crd_iapd_stream_pdf.aspx?ORG_PK=147963" TargetMode="External"/><Relationship Id="rId25" Type="http://schemas.openxmlformats.org/officeDocument/2006/relationships/hyperlink" Target="http://www.blooom.com/" TargetMode="External"/><Relationship Id="rId33" Type="http://schemas.openxmlformats.org/officeDocument/2006/relationships/hyperlink" Target="https://www.honestdollar.com/" TargetMode="External"/><Relationship Id="rId38" Type="http://schemas.openxmlformats.org/officeDocument/2006/relationships/hyperlink" Target="https://www.personalcapital.com/" TargetMode="External"/><Relationship Id="rId46" Type="http://schemas.openxmlformats.org/officeDocument/2006/relationships/hyperlink" Target="https://www.forusall.com/" TargetMode="External"/><Relationship Id="rId59" Type="http://schemas.openxmlformats.org/officeDocument/2006/relationships/hyperlink" Target="mutualfundstore.com" TargetMode="External"/><Relationship Id="rId2" Type="http://schemas.openxmlformats.org/officeDocument/2006/relationships/hyperlink" Target="http://www.adviserinfo.sec.gov/IAPD/content/ViewForm/crd_iapd_stream_pdf.aspx?ORG_PK=148456" TargetMode="External"/><Relationship Id="rId16" Type="http://schemas.openxmlformats.org/officeDocument/2006/relationships/hyperlink" Target="http://www.adviserinfo.sec.gov/IAPD/content/ViewForm/crd_iapd_stream_pdf.aspx?ORG_PK=165926" TargetMode="External"/><Relationship Id="rId20" Type="http://schemas.openxmlformats.org/officeDocument/2006/relationships/hyperlink" Target="http://www.adviserinfo.sec.gov/IAPD/content/ViewForm/crd_iapd_stream_pdf.aspx?ORG_PK=158242" TargetMode="External"/><Relationship Id="rId29" Type="http://schemas.openxmlformats.org/officeDocument/2006/relationships/hyperlink" Target="https://www.sec.gov/Archives/edgar/data/316709/000031670916000090/0000316709-16-000090-index.htm" TargetMode="External"/><Relationship Id="rId41" Type="http://schemas.openxmlformats.org/officeDocument/2006/relationships/hyperlink" Target="https://www.hedgeable.com/" TargetMode="External"/><Relationship Id="rId54" Type="http://schemas.openxmlformats.org/officeDocument/2006/relationships/hyperlink" Target="https://www.acorns.com/" TargetMode="External"/><Relationship Id="rId1" Type="http://schemas.openxmlformats.org/officeDocument/2006/relationships/hyperlink" Target="http://www.adviserinfo.sec.gov/IAPD/content/ViewForm/crd_iapd_stream_pdf.aspx?ORG_PK=175013" TargetMode="External"/><Relationship Id="rId6" Type="http://schemas.openxmlformats.org/officeDocument/2006/relationships/hyperlink" Target="http://www.adviserinfo.sec.gov/IAPD/content/ViewForm/crd_iapd_stream_pdf.aspx?ORG_PK=158823" TargetMode="External"/><Relationship Id="rId11" Type="http://schemas.openxmlformats.org/officeDocument/2006/relationships/hyperlink" Target="http://www.adviserinfo.sec.gov/IAPD/content/ViewForm/crd_iapd_stream_pdf.aspx?ORG_PK=269875" TargetMode="External"/><Relationship Id="rId24" Type="http://schemas.openxmlformats.org/officeDocument/2006/relationships/hyperlink" Target="https://liftoff.advplatform.com/" TargetMode="External"/><Relationship Id="rId32" Type="http://schemas.openxmlformats.org/officeDocument/2006/relationships/hyperlink" Target="http://www.adviserinfo.sec.gov/IAPD/content/ViewForm/crd_iapd_stream_pdf.aspx?ORG_PK=106715" TargetMode="External"/><Relationship Id="rId37" Type="http://schemas.openxmlformats.org/officeDocument/2006/relationships/hyperlink" Target="https://www.betterment.com/" TargetMode="External"/><Relationship Id="rId40" Type="http://schemas.openxmlformats.org/officeDocument/2006/relationships/hyperlink" Target="https://us.etrade.com/investing-trading/guidance-advice/adaptive-portfolio" TargetMode="External"/><Relationship Id="rId45" Type="http://schemas.openxmlformats.org/officeDocument/2006/relationships/hyperlink" Target="captain401.com" TargetMode="External"/><Relationship Id="rId53" Type="http://schemas.openxmlformats.org/officeDocument/2006/relationships/hyperlink" Target="http://www.marketriders.com/" TargetMode="External"/><Relationship Id="rId58" Type="http://schemas.openxmlformats.org/officeDocument/2006/relationships/hyperlink" Target="https://adviserinfo.sec.gov/IAPD/content/ViewForm/crd_iapd_stream_pdf.aspx?ORG_PK=109238" TargetMode="External"/><Relationship Id="rId5" Type="http://schemas.openxmlformats.org/officeDocument/2006/relationships/hyperlink" Target="http://www.adviserinfo.sec.gov/IAPD/content/ViewForm/crd_iapd_stream_pdf.aspx?ORG_PK=155172" TargetMode="External"/><Relationship Id="rId15" Type="http://schemas.openxmlformats.org/officeDocument/2006/relationships/hyperlink" Target="http://www.adviserinfo.sec.gov/IAPD/content/ViewForm/crd_iapd_stream_pdf.aspx?ORG_PK=145694" TargetMode="External"/><Relationship Id="rId23" Type="http://schemas.openxmlformats.org/officeDocument/2006/relationships/hyperlink" Target="wisebanyan.com" TargetMode="External"/><Relationship Id="rId28" Type="http://schemas.openxmlformats.org/officeDocument/2006/relationships/hyperlink" Target="https://gps.ricedelman.com/" TargetMode="External"/><Relationship Id="rId36" Type="http://schemas.openxmlformats.org/officeDocument/2006/relationships/hyperlink" Target="https://www.wealthfront.com/" TargetMode="External"/><Relationship Id="rId49" Type="http://schemas.openxmlformats.org/officeDocument/2006/relationships/hyperlink" Target="http://covestor.com/" TargetMode="External"/><Relationship Id="rId57" Type="http://schemas.openxmlformats.org/officeDocument/2006/relationships/hyperlink" Target="https://adviserinfo.sec.gov/IAPD/content/ViewForm/crd_iapd_stream_pdf.aspx?ORG_PK=104510" TargetMode="External"/><Relationship Id="rId10" Type="http://schemas.openxmlformats.org/officeDocument/2006/relationships/hyperlink" Target="http://www.adviserinfo.sec.gov/IAPD/content/ViewForm/crd_iapd_stream_pdf.aspx?ORG_PK=175476" TargetMode="External"/><Relationship Id="rId19" Type="http://schemas.openxmlformats.org/officeDocument/2006/relationships/hyperlink" Target="http://www.adviserinfo.sec.gov/IAPD/content/ViewForm/crd_iapd_stream_pdf.aspx?ORG_PK=168652" TargetMode="External"/><Relationship Id="rId31" Type="http://schemas.openxmlformats.org/officeDocument/2006/relationships/hyperlink" Target="https://investor.vanguard.com/advice/personal-advisor" TargetMode="External"/><Relationship Id="rId44" Type="http://schemas.openxmlformats.org/officeDocument/2006/relationships/hyperlink" Target="https://www.ellevest.com/" TargetMode="External"/><Relationship Id="rId52" Type="http://schemas.openxmlformats.org/officeDocument/2006/relationships/hyperlink" Target="http://www.envestnet.com/advisornow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adviserinfo.sec.gov/IAPD/content/ViewForm/crd_iapd_stream_pdf.aspx?ORG_PK=154604" TargetMode="External"/><Relationship Id="rId9" Type="http://schemas.openxmlformats.org/officeDocument/2006/relationships/hyperlink" Target="http://www.adviserinfo.sec.gov/IAPD/content/ViewForm/crd_iapd_stream_pdf.aspx?ORG_PK=150300" TargetMode="External"/><Relationship Id="rId14" Type="http://schemas.openxmlformats.org/officeDocument/2006/relationships/hyperlink" Target="http://www.adviserinfo.sec.gov/IAPD/content/ViewForm/crd_iapd_stream_pdf.aspx?ORG_PK=151692" TargetMode="External"/><Relationship Id="rId22" Type="http://schemas.openxmlformats.org/officeDocument/2006/relationships/hyperlink" Target="http://www.adviserinfo.sec.gov/IAPD/content/ViewForm/crd_iapd_stream_pdf.aspx?ORG_PK=168604" TargetMode="External"/><Relationship Id="rId27" Type="http://schemas.openxmlformats.org/officeDocument/2006/relationships/hyperlink" Target="http://www.adviserinfo.sec.gov/IAPD/content/ViewForm/crd_iapd_stream_pdf.aspx?ORG_PK=142665" TargetMode="External"/><Relationship Id="rId30" Type="http://schemas.openxmlformats.org/officeDocument/2006/relationships/hyperlink" Target="https://www.fidelity.com/managed-accounts/fidelity-go/overview" TargetMode="External"/><Relationship Id="rId35" Type="http://schemas.openxmlformats.org/officeDocument/2006/relationships/hyperlink" Target="https://www.learnvest.com/" TargetMode="External"/><Relationship Id="rId43" Type="http://schemas.openxmlformats.org/officeDocument/2006/relationships/hyperlink" Target="https://www.sigfig.com/site/" TargetMode="External"/><Relationship Id="rId48" Type="http://schemas.openxmlformats.org/officeDocument/2006/relationships/hyperlink" Target="https://www.jemstep.com/" TargetMode="External"/><Relationship Id="rId56" Type="http://schemas.openxmlformats.org/officeDocument/2006/relationships/hyperlink" Target="https://financialengines.com/" TargetMode="External"/><Relationship Id="rId8" Type="http://schemas.openxmlformats.org/officeDocument/2006/relationships/hyperlink" Target="http://www.adviserinfo.sec.gov/IAPD/content/ViewForm/crd_iapd_stream_pdf.aspx?ORG_PK=162453" TargetMode="External"/><Relationship Id="rId51" Type="http://schemas.openxmlformats.org/officeDocument/2006/relationships/hyperlink" Target="http://www.rebalance-ira.com/" TargetMode="External"/><Relationship Id="rId3" Type="http://schemas.openxmlformats.org/officeDocument/2006/relationships/hyperlink" Target="http://www.adviserinfo.sec.gov/IAPD/content/ViewForm/crd_iapd_stream_pdf.aspx?ORG_PK=1491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aptain401.com" TargetMode="External"/><Relationship Id="rId2" Type="http://schemas.openxmlformats.org/officeDocument/2006/relationships/hyperlink" Target="https://www.forusall.com/" TargetMode="External"/><Relationship Id="rId1" Type="http://schemas.openxmlformats.org/officeDocument/2006/relationships/hyperlink" Target="https://www.guideline.com/" TargetMode="External"/><Relationship Id="rId5" Type="http://schemas.openxmlformats.org/officeDocument/2006/relationships/hyperlink" Target="http://www.blooom.com/" TargetMode="External"/><Relationship Id="rId4" Type="http://schemas.openxmlformats.org/officeDocument/2006/relationships/hyperlink" Target="https://www.honestdollar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tifinvesting.com/" TargetMode="External"/><Relationship Id="rId13" Type="http://schemas.openxmlformats.org/officeDocument/2006/relationships/hyperlink" Target="https://www.acorns.com/" TargetMode="External"/><Relationship Id="rId3" Type="http://schemas.openxmlformats.org/officeDocument/2006/relationships/hyperlink" Target="https://www.learnvest.com/" TargetMode="External"/><Relationship Id="rId7" Type="http://schemas.openxmlformats.org/officeDocument/2006/relationships/hyperlink" Target="https://www.hedgeable.com/" TargetMode="External"/><Relationship Id="rId12" Type="http://schemas.openxmlformats.org/officeDocument/2006/relationships/hyperlink" Target="http://www.rebalance-ira.com/" TargetMode="External"/><Relationship Id="rId2" Type="http://schemas.openxmlformats.org/officeDocument/2006/relationships/hyperlink" Target="https://www.futureadvisor.com/" TargetMode="External"/><Relationship Id="rId1" Type="http://schemas.openxmlformats.org/officeDocument/2006/relationships/hyperlink" Target="wisebanyan.com" TargetMode="External"/><Relationship Id="rId6" Type="http://schemas.openxmlformats.org/officeDocument/2006/relationships/hyperlink" Target="https://www.personalcapital.com/" TargetMode="External"/><Relationship Id="rId11" Type="http://schemas.openxmlformats.org/officeDocument/2006/relationships/hyperlink" Target="http://covestor.com/" TargetMode="External"/><Relationship Id="rId5" Type="http://schemas.openxmlformats.org/officeDocument/2006/relationships/hyperlink" Target="https://www.betterment.com/" TargetMode="External"/><Relationship Id="rId10" Type="http://schemas.openxmlformats.org/officeDocument/2006/relationships/hyperlink" Target="https://www.ellevest.com/" TargetMode="External"/><Relationship Id="rId4" Type="http://schemas.openxmlformats.org/officeDocument/2006/relationships/hyperlink" Target="https://www.wealthfront.com/" TargetMode="External"/><Relationship Id="rId9" Type="http://schemas.openxmlformats.org/officeDocument/2006/relationships/hyperlink" Target="https://www.sigfig.com/sit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italoneinvesting.com/a/main/Guidance/managedportfolios" TargetMode="External"/><Relationship Id="rId3" Type="http://schemas.openxmlformats.org/officeDocument/2006/relationships/hyperlink" Target="https://www.fidelity.com/managed-accounts/fidelity-go/overview" TargetMode="External"/><Relationship Id="rId7" Type="http://schemas.openxmlformats.org/officeDocument/2006/relationships/hyperlink" Target="https://gps.ricedelman.com/" TargetMode="External"/><Relationship Id="rId2" Type="http://schemas.openxmlformats.org/officeDocument/2006/relationships/hyperlink" Target="https://assetbuilder.com/" TargetMode="External"/><Relationship Id="rId1" Type="http://schemas.openxmlformats.org/officeDocument/2006/relationships/hyperlink" Target="https://liftoff.advplatform.com/" TargetMode="External"/><Relationship Id="rId6" Type="http://schemas.openxmlformats.org/officeDocument/2006/relationships/hyperlink" Target="https://us.etrade.com/investing-trading/guidance-advice/adaptive-portfolio" TargetMode="External"/><Relationship Id="rId5" Type="http://schemas.openxmlformats.org/officeDocument/2006/relationships/hyperlink" Target="https://intelligent.schwab.com/" TargetMode="External"/><Relationship Id="rId4" Type="http://schemas.openxmlformats.org/officeDocument/2006/relationships/hyperlink" Target="https://investor.vanguard.com/advice/personal-adviso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ketriders.com/" TargetMode="External"/><Relationship Id="rId2" Type="http://schemas.openxmlformats.org/officeDocument/2006/relationships/hyperlink" Target="http://www.envestnet.com/advisornow" TargetMode="External"/><Relationship Id="rId1" Type="http://schemas.openxmlformats.org/officeDocument/2006/relationships/hyperlink" Target="https://www.jemste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pane ySplit="1" topLeftCell="A20" activePane="bottomLeft" state="frozen"/>
      <selection pane="bottomLeft" activeCell="H31" sqref="H31"/>
    </sheetView>
  </sheetViews>
  <sheetFormatPr defaultRowHeight="15"/>
  <cols>
    <col min="1" max="1" width="34.42578125" bestFit="1" customWidth="1"/>
    <col min="2" max="2" width="21.85546875" customWidth="1"/>
    <col min="3" max="3" width="26.42578125" customWidth="1"/>
    <col min="4" max="4" width="14.85546875" style="10" bestFit="1" customWidth="1"/>
    <col min="5" max="5" width="11.28515625" bestFit="1" customWidth="1"/>
    <col min="6" max="6" width="12.28515625" customWidth="1"/>
    <col min="7" max="7" width="16.140625" customWidth="1"/>
    <col min="8" max="8" width="11.42578125" customWidth="1"/>
    <col min="9" max="9" width="12.140625" bestFit="1" customWidth="1"/>
    <col min="10" max="11" width="11.42578125" customWidth="1"/>
    <col min="12" max="12" width="14.5703125" bestFit="1" customWidth="1"/>
    <col min="13" max="13" width="14.5703125" customWidth="1"/>
    <col min="14" max="14" width="7" bestFit="1" customWidth="1"/>
    <col min="15" max="15" width="51" customWidth="1"/>
    <col min="16" max="16" width="18.42578125" bestFit="1" customWidth="1"/>
    <col min="17" max="17" width="18.42578125" customWidth="1"/>
    <col min="18" max="18" width="26.85546875" bestFit="1" customWidth="1"/>
  </cols>
  <sheetData>
    <row r="1" spans="1:18" ht="30">
      <c r="B1" s="3" t="s">
        <v>0</v>
      </c>
      <c r="C1" s="3" t="s">
        <v>26</v>
      </c>
      <c r="D1" s="9" t="s">
        <v>29</v>
      </c>
      <c r="E1" s="8" t="s">
        <v>119</v>
      </c>
      <c r="F1" s="8" t="s">
        <v>120</v>
      </c>
      <c r="G1" s="8" t="s">
        <v>121</v>
      </c>
      <c r="H1" s="3" t="s">
        <v>2</v>
      </c>
      <c r="I1" s="8" t="s">
        <v>122</v>
      </c>
      <c r="J1" s="3" t="s">
        <v>81</v>
      </c>
      <c r="K1" s="3" t="s">
        <v>80</v>
      </c>
      <c r="L1" s="3" t="s">
        <v>79</v>
      </c>
      <c r="M1" s="3" t="s">
        <v>6</v>
      </c>
      <c r="N1" s="3" t="s">
        <v>73</v>
      </c>
      <c r="O1" s="3" t="s">
        <v>7</v>
      </c>
      <c r="P1" s="3" t="s">
        <v>117</v>
      </c>
      <c r="Q1" s="3" t="s">
        <v>118</v>
      </c>
      <c r="R1" s="3" t="s">
        <v>6</v>
      </c>
    </row>
    <row r="2" spans="1:18">
      <c r="A2" t="s">
        <v>78</v>
      </c>
      <c r="B2" s="4" t="s">
        <v>1</v>
      </c>
      <c r="C2" t="s">
        <v>27</v>
      </c>
      <c r="D2" s="10">
        <v>3000000</v>
      </c>
      <c r="E2" s="6" t="s">
        <v>33</v>
      </c>
      <c r="F2" s="1">
        <v>42538</v>
      </c>
      <c r="G2" s="5">
        <v>147278</v>
      </c>
      <c r="H2" s="2">
        <v>605</v>
      </c>
      <c r="I2" s="5">
        <f>G2/H2</f>
        <v>243.43471074380165</v>
      </c>
      <c r="J2" s="5"/>
      <c r="K2" s="2">
        <v>0</v>
      </c>
      <c r="L2" s="2" t="s">
        <v>77</v>
      </c>
      <c r="M2" s="2"/>
      <c r="N2" s="4" t="s">
        <v>3</v>
      </c>
      <c r="O2" t="s">
        <v>8</v>
      </c>
      <c r="P2">
        <f>H2*5*12</f>
        <v>36300</v>
      </c>
    </row>
    <row r="3" spans="1:18">
      <c r="A3" t="s">
        <v>78</v>
      </c>
      <c r="B3" s="4" t="s">
        <v>42</v>
      </c>
      <c r="D3" s="10">
        <v>3500000</v>
      </c>
      <c r="E3" s="6" t="s">
        <v>33</v>
      </c>
      <c r="F3" s="1">
        <v>42543</v>
      </c>
      <c r="G3" s="5">
        <v>3409136</v>
      </c>
      <c r="H3" s="2">
        <v>621</v>
      </c>
      <c r="I3" s="5">
        <f>G3/H3</f>
        <v>5489.7520128824481</v>
      </c>
      <c r="J3" s="5">
        <v>0</v>
      </c>
      <c r="K3" s="2">
        <v>50</v>
      </c>
      <c r="L3" s="2" t="s">
        <v>90</v>
      </c>
      <c r="M3" s="2"/>
      <c r="N3" s="4" t="s">
        <v>3</v>
      </c>
      <c r="O3" t="s">
        <v>44</v>
      </c>
    </row>
    <row r="4" spans="1:18">
      <c r="A4" t="s">
        <v>78</v>
      </c>
      <c r="B4" s="4" t="s">
        <v>43</v>
      </c>
      <c r="D4" s="10">
        <v>12840000</v>
      </c>
      <c r="E4" s="6" t="s">
        <v>41</v>
      </c>
      <c r="F4" s="1">
        <v>42457</v>
      </c>
      <c r="G4" s="5">
        <v>4967000</v>
      </c>
      <c r="H4" s="2">
        <v>100</v>
      </c>
      <c r="I4" s="5">
        <f>G4/H4</f>
        <v>49670</v>
      </c>
      <c r="J4" s="5">
        <v>0</v>
      </c>
      <c r="K4" s="2">
        <v>40</v>
      </c>
      <c r="L4" s="2" t="s">
        <v>91</v>
      </c>
      <c r="M4" s="2" t="s">
        <v>92</v>
      </c>
      <c r="N4" s="4" t="s">
        <v>3</v>
      </c>
      <c r="O4" t="s">
        <v>45</v>
      </c>
    </row>
    <row r="5" spans="1:18">
      <c r="A5" t="s">
        <v>78</v>
      </c>
      <c r="B5" s="4" t="s">
        <v>46</v>
      </c>
      <c r="D5" s="10">
        <v>9000000</v>
      </c>
      <c r="E5" s="6" t="s">
        <v>41</v>
      </c>
      <c r="F5" s="1">
        <v>42591</v>
      </c>
      <c r="G5" s="5">
        <v>120692</v>
      </c>
      <c r="H5" s="2">
        <v>26</v>
      </c>
      <c r="I5" s="5">
        <f>G5/H5</f>
        <v>4642</v>
      </c>
      <c r="J5" s="5">
        <v>0</v>
      </c>
      <c r="K5" s="2">
        <v>3</v>
      </c>
      <c r="L5" s="2" t="s">
        <v>93</v>
      </c>
      <c r="M5" s="2"/>
      <c r="N5" s="4" t="s">
        <v>3</v>
      </c>
      <c r="O5" t="s">
        <v>60</v>
      </c>
    </row>
    <row r="6" spans="1:18">
      <c r="A6" t="s">
        <v>78</v>
      </c>
      <c r="B6" s="4" t="s">
        <v>59</v>
      </c>
      <c r="D6" s="10">
        <v>4000000</v>
      </c>
      <c r="E6" s="6" t="s">
        <v>41</v>
      </c>
      <c r="F6" s="1">
        <v>42607</v>
      </c>
      <c r="G6" s="5">
        <v>359286848</v>
      </c>
      <c r="H6" s="2">
        <v>3995</v>
      </c>
      <c r="I6" s="5">
        <f>G6/H6</f>
        <v>89934.129662077597</v>
      </c>
      <c r="J6" s="5">
        <v>0</v>
      </c>
      <c r="K6" s="2">
        <v>0</v>
      </c>
      <c r="L6" s="2" t="s">
        <v>100</v>
      </c>
      <c r="M6" s="2"/>
      <c r="N6" s="4" t="s">
        <v>3</v>
      </c>
      <c r="O6" t="s">
        <v>67</v>
      </c>
      <c r="R6" t="s">
        <v>66</v>
      </c>
    </row>
    <row r="7" spans="1:18">
      <c r="B7" s="4"/>
      <c r="E7" s="6"/>
      <c r="F7" s="1"/>
      <c r="G7" s="5"/>
      <c r="H7" s="2"/>
      <c r="I7" s="5"/>
      <c r="J7" s="5"/>
      <c r="K7" s="2"/>
      <c r="L7" s="2"/>
      <c r="M7" s="2"/>
      <c r="N7" s="4"/>
    </row>
    <row r="8" spans="1:18">
      <c r="A8" t="s">
        <v>124</v>
      </c>
      <c r="B8" s="4" t="s">
        <v>16</v>
      </c>
      <c r="C8" t="s">
        <v>36</v>
      </c>
      <c r="E8" s="6"/>
      <c r="F8" s="1">
        <v>42569</v>
      </c>
      <c r="G8" s="5">
        <v>8200000000</v>
      </c>
      <c r="H8" s="2"/>
      <c r="I8" s="5"/>
      <c r="J8" s="5">
        <v>5000</v>
      </c>
      <c r="K8" s="2">
        <v>0</v>
      </c>
      <c r="L8" s="2">
        <v>0</v>
      </c>
      <c r="M8" s="2"/>
      <c r="N8" s="4" t="s">
        <v>70</v>
      </c>
    </row>
    <row r="9" spans="1:18">
      <c r="A9" t="s">
        <v>124</v>
      </c>
      <c r="B9" s="4" t="s">
        <v>17</v>
      </c>
      <c r="C9" t="s">
        <v>37</v>
      </c>
      <c r="D9" s="10">
        <v>1077000</v>
      </c>
      <c r="E9" s="6"/>
      <c r="G9" s="5" t="s">
        <v>71</v>
      </c>
      <c r="H9" s="2"/>
      <c r="I9" s="5"/>
      <c r="J9" s="5">
        <v>10000</v>
      </c>
      <c r="K9" s="2">
        <v>30</v>
      </c>
      <c r="L9" s="2">
        <v>0</v>
      </c>
      <c r="M9" s="2"/>
    </row>
    <row r="10" spans="1:18">
      <c r="A10" t="s">
        <v>124</v>
      </c>
      <c r="B10" s="4" t="s">
        <v>18</v>
      </c>
      <c r="C10" t="s">
        <v>38</v>
      </c>
      <c r="E10" s="6"/>
      <c r="G10" s="5" t="s">
        <v>72</v>
      </c>
      <c r="H10" s="2"/>
      <c r="I10" s="5"/>
      <c r="J10" s="5">
        <v>5000</v>
      </c>
      <c r="K10" s="2">
        <v>35</v>
      </c>
      <c r="L10" s="2">
        <v>0</v>
      </c>
      <c r="M10" s="2" t="s">
        <v>86</v>
      </c>
    </row>
    <row r="11" spans="1:18">
      <c r="A11" t="s">
        <v>124</v>
      </c>
      <c r="B11" s="4" t="s">
        <v>23</v>
      </c>
      <c r="C11" t="s">
        <v>39</v>
      </c>
      <c r="E11" s="6"/>
      <c r="F11" s="1">
        <v>42572</v>
      </c>
      <c r="G11" s="5">
        <v>75354792068</v>
      </c>
      <c r="H11" s="2">
        <v>546904</v>
      </c>
      <c r="I11" s="5">
        <f>G11/H11</f>
        <v>137784.3132761874</v>
      </c>
      <c r="J11" s="5">
        <v>50000</v>
      </c>
      <c r="K11" s="2">
        <v>30</v>
      </c>
      <c r="L11" s="2">
        <v>0</v>
      </c>
      <c r="M11" s="2"/>
      <c r="N11" s="4" t="s">
        <v>3</v>
      </c>
      <c r="O11" t="s">
        <v>74</v>
      </c>
    </row>
    <row r="12" spans="1:18">
      <c r="A12" t="s">
        <v>124</v>
      </c>
      <c r="B12" s="4" t="s">
        <v>57</v>
      </c>
      <c r="C12" t="s">
        <v>58</v>
      </c>
      <c r="E12" s="6"/>
      <c r="G12" t="s">
        <v>71</v>
      </c>
      <c r="I12" s="5"/>
      <c r="J12" s="5"/>
      <c r="K12" s="2"/>
      <c r="L12" s="2"/>
      <c r="M12" s="2"/>
    </row>
    <row r="13" spans="1:18">
      <c r="A13" t="s">
        <v>124</v>
      </c>
      <c r="B13" s="4" t="s">
        <v>49</v>
      </c>
      <c r="C13" t="s">
        <v>103</v>
      </c>
      <c r="E13" s="6"/>
      <c r="F13" s="1">
        <v>42570</v>
      </c>
      <c r="G13" s="5">
        <v>14880000000</v>
      </c>
      <c r="H13" s="2">
        <v>69807</v>
      </c>
      <c r="I13" s="5">
        <f>G13/H13</f>
        <v>213159.13876831837</v>
      </c>
      <c r="J13" s="5"/>
      <c r="K13" s="2"/>
      <c r="L13" s="2"/>
      <c r="M13" s="2"/>
      <c r="N13" s="4" t="s">
        <v>3</v>
      </c>
      <c r="O13" t="s">
        <v>68</v>
      </c>
    </row>
    <row r="14" spans="1:18">
      <c r="A14" t="s">
        <v>124</v>
      </c>
      <c r="B14" s="4" t="s">
        <v>52</v>
      </c>
      <c r="C14" t="s">
        <v>62</v>
      </c>
      <c r="E14" s="6"/>
      <c r="F14" s="1">
        <v>42597</v>
      </c>
      <c r="G14" s="5">
        <v>411449549</v>
      </c>
      <c r="H14" s="2">
        <v>1613</v>
      </c>
      <c r="I14" s="5">
        <f>G14/H14</f>
        <v>255083.41537507749</v>
      </c>
      <c r="J14" s="5">
        <v>5000</v>
      </c>
      <c r="K14" s="2">
        <v>40</v>
      </c>
      <c r="L14" s="2">
        <v>0</v>
      </c>
      <c r="M14" s="2"/>
      <c r="N14" s="4" t="s">
        <v>3</v>
      </c>
      <c r="O14" t="s">
        <v>63</v>
      </c>
    </row>
    <row r="15" spans="1:18">
      <c r="A15" t="s">
        <v>124</v>
      </c>
      <c r="B15" s="4" t="s">
        <v>50</v>
      </c>
      <c r="E15" s="6"/>
      <c r="F15" s="1">
        <v>42431</v>
      </c>
      <c r="G15" s="5">
        <v>670913627</v>
      </c>
      <c r="H15" s="2">
        <v>2656</v>
      </c>
      <c r="I15" s="5">
        <f>G15/H15</f>
        <v>252603.02221385541</v>
      </c>
      <c r="J15" s="5">
        <v>50000</v>
      </c>
      <c r="K15" s="2">
        <v>45</v>
      </c>
      <c r="L15" s="2" t="s">
        <v>95</v>
      </c>
      <c r="M15" s="2" t="s">
        <v>102</v>
      </c>
      <c r="N15" s="4" t="s">
        <v>3</v>
      </c>
      <c r="O15" t="s">
        <v>69</v>
      </c>
    </row>
    <row r="16" spans="1:18">
      <c r="B16" s="4"/>
      <c r="E16" s="6"/>
      <c r="F16" s="1"/>
      <c r="G16" s="5"/>
      <c r="H16" s="2"/>
      <c r="I16" s="5"/>
      <c r="J16" s="5"/>
      <c r="K16" s="2"/>
      <c r="L16" s="2"/>
      <c r="M16" s="2"/>
      <c r="N16" s="4"/>
    </row>
    <row r="17" spans="1:18">
      <c r="A17" t="s">
        <v>109</v>
      </c>
      <c r="B17" s="4" t="s">
        <v>9</v>
      </c>
      <c r="D17" s="10">
        <v>205000000</v>
      </c>
      <c r="E17" s="6" t="s">
        <v>31</v>
      </c>
      <c r="F17" s="1">
        <v>42584</v>
      </c>
      <c r="G17" s="5">
        <v>5104843616</v>
      </c>
      <c r="H17" s="2">
        <v>215402</v>
      </c>
      <c r="I17" s="5">
        <f>G17/H17</f>
        <v>23699.146786009416</v>
      </c>
      <c r="J17" s="5">
        <v>10000</v>
      </c>
      <c r="K17" s="2">
        <v>25</v>
      </c>
      <c r="L17" s="2">
        <v>0</v>
      </c>
      <c r="M17" s="2" t="s">
        <v>84</v>
      </c>
      <c r="N17" s="4" t="s">
        <v>3</v>
      </c>
      <c r="O17" t="s">
        <v>10</v>
      </c>
    </row>
    <row r="18" spans="1:18">
      <c r="A18" t="s">
        <v>108</v>
      </c>
      <c r="B18" s="4" t="s">
        <v>4</v>
      </c>
      <c r="D18" s="10">
        <v>129500000</v>
      </c>
      <c r="E18" s="6" t="s">
        <v>32</v>
      </c>
      <c r="F18" s="1">
        <v>42592</v>
      </c>
      <c r="G18" s="5">
        <v>4021496689</v>
      </c>
      <c r="H18" s="2">
        <v>80975</v>
      </c>
      <c r="I18" s="5">
        <f>G18/H18</f>
        <v>49663.435492435936</v>
      </c>
      <c r="J18" s="5">
        <v>500</v>
      </c>
      <c r="K18" s="2">
        <v>25</v>
      </c>
      <c r="L18" s="2">
        <v>0</v>
      </c>
      <c r="M18" s="2" t="s">
        <v>83</v>
      </c>
      <c r="N18" s="4" t="s">
        <v>3</v>
      </c>
      <c r="O18" t="s">
        <v>14</v>
      </c>
      <c r="R18" t="s">
        <v>5</v>
      </c>
    </row>
    <row r="19" spans="1:18">
      <c r="A19" t="s">
        <v>106</v>
      </c>
      <c r="B19" s="4" t="s">
        <v>13</v>
      </c>
      <c r="D19" s="10">
        <v>175300000</v>
      </c>
      <c r="E19" s="6" t="s">
        <v>31</v>
      </c>
      <c r="F19" s="1">
        <v>42584</v>
      </c>
      <c r="G19" s="5">
        <v>2853461487</v>
      </c>
      <c r="H19" s="2">
        <v>19522</v>
      </c>
      <c r="I19" s="5">
        <f>G19/H19</f>
        <v>146166.45256633541</v>
      </c>
      <c r="J19" s="5"/>
      <c r="K19" s="2">
        <v>89</v>
      </c>
      <c r="L19" s="2">
        <v>0</v>
      </c>
      <c r="M19" s="2" t="s">
        <v>85</v>
      </c>
      <c r="N19" s="4" t="s">
        <v>3</v>
      </c>
      <c r="O19" t="s">
        <v>15</v>
      </c>
    </row>
    <row r="20" spans="1:18">
      <c r="A20" t="s">
        <v>107</v>
      </c>
      <c r="B20" s="4" t="s">
        <v>11</v>
      </c>
      <c r="C20" t="s">
        <v>28</v>
      </c>
      <c r="D20" s="10">
        <v>21500000</v>
      </c>
      <c r="E20" s="6" t="s">
        <v>30</v>
      </c>
      <c r="F20" s="1">
        <v>42457</v>
      </c>
      <c r="G20" s="5">
        <v>808179549</v>
      </c>
      <c r="H20" s="2">
        <v>10835</v>
      </c>
      <c r="I20" s="5">
        <f>G20/H20</f>
        <v>74589.713797877252</v>
      </c>
      <c r="J20" s="5">
        <v>10000</v>
      </c>
      <c r="K20" s="2">
        <v>50</v>
      </c>
      <c r="L20" s="2">
        <v>0</v>
      </c>
      <c r="M20" s="2"/>
      <c r="N20" s="4" t="s">
        <v>3</v>
      </c>
      <c r="O20" t="s">
        <v>10</v>
      </c>
      <c r="R20" t="s">
        <v>12</v>
      </c>
    </row>
    <row r="21" spans="1:18">
      <c r="A21" t="s">
        <v>106</v>
      </c>
      <c r="B21" s="4" t="s">
        <v>20</v>
      </c>
      <c r="C21" t="s">
        <v>34</v>
      </c>
      <c r="D21" s="10">
        <v>72130000</v>
      </c>
      <c r="E21" s="6" t="s">
        <v>32</v>
      </c>
      <c r="F21" s="1">
        <v>42551</v>
      </c>
      <c r="G21" s="5"/>
      <c r="H21" s="2"/>
      <c r="I21" s="5"/>
      <c r="J21" s="5"/>
      <c r="K21" s="2"/>
      <c r="L21" s="2" t="s">
        <v>82</v>
      </c>
      <c r="M21" s="2"/>
      <c r="N21" s="4" t="s">
        <v>3</v>
      </c>
      <c r="O21" t="s">
        <v>25</v>
      </c>
    </row>
    <row r="22" spans="1:18">
      <c r="A22" t="s">
        <v>105</v>
      </c>
      <c r="B22" s="4" t="s">
        <v>48</v>
      </c>
      <c r="C22" t="s">
        <v>76</v>
      </c>
      <c r="D22" s="10">
        <v>23850000</v>
      </c>
      <c r="E22" s="6" t="s">
        <v>30</v>
      </c>
      <c r="F22" s="1">
        <v>42590</v>
      </c>
      <c r="G22" s="5">
        <v>11576534</v>
      </c>
      <c r="H22" s="2">
        <v>205</v>
      </c>
      <c r="I22" s="5">
        <f>G22/H22</f>
        <v>56470.897560975609</v>
      </c>
      <c r="J22" s="5"/>
      <c r="K22" s="7" t="s">
        <v>94</v>
      </c>
      <c r="L22" s="2">
        <v>0</v>
      </c>
      <c r="M22" s="2"/>
      <c r="N22" s="4" t="s">
        <v>3</v>
      </c>
      <c r="O22" t="s">
        <v>10</v>
      </c>
    </row>
    <row r="23" spans="1:18">
      <c r="A23" t="s">
        <v>110</v>
      </c>
      <c r="B23" s="4" t="s">
        <v>19</v>
      </c>
      <c r="D23" s="10">
        <v>1850000</v>
      </c>
      <c r="E23" s="6" t="s">
        <v>33</v>
      </c>
      <c r="F23" s="1">
        <v>42480</v>
      </c>
      <c r="G23" s="5">
        <v>50587840</v>
      </c>
      <c r="H23" s="2">
        <v>1100</v>
      </c>
      <c r="I23" s="5">
        <f t="shared" ref="I23:I26" si="0">G23/H23</f>
        <v>45988.945454545457</v>
      </c>
      <c r="J23" s="5"/>
      <c r="K23" s="2">
        <v>75</v>
      </c>
      <c r="L23" s="2">
        <v>0</v>
      </c>
      <c r="M23" s="2" t="s">
        <v>87</v>
      </c>
      <c r="N23" s="4" t="s">
        <v>3</v>
      </c>
      <c r="O23" t="s">
        <v>40</v>
      </c>
    </row>
    <row r="24" spans="1:18">
      <c r="A24" t="s">
        <v>112</v>
      </c>
      <c r="B24" s="4" t="s">
        <v>22</v>
      </c>
      <c r="D24" s="10">
        <v>60000000</v>
      </c>
      <c r="E24" s="6" t="s">
        <v>32</v>
      </c>
      <c r="F24" s="1">
        <v>42576</v>
      </c>
      <c r="G24" s="5">
        <v>93737000</v>
      </c>
      <c r="H24" s="2">
        <v>1814</v>
      </c>
      <c r="I24" s="5">
        <f t="shared" si="0"/>
        <v>51674.2006615215</v>
      </c>
      <c r="J24" s="5">
        <v>2000</v>
      </c>
      <c r="K24" s="2">
        <v>25</v>
      </c>
      <c r="L24" s="2">
        <v>0</v>
      </c>
      <c r="M24" s="2" t="s">
        <v>83</v>
      </c>
      <c r="N24" s="4" t="s">
        <v>3</v>
      </c>
      <c r="O24" t="s">
        <v>10</v>
      </c>
    </row>
    <row r="25" spans="1:18">
      <c r="A25" t="s">
        <v>111</v>
      </c>
      <c r="B25" s="4" t="s">
        <v>51</v>
      </c>
      <c r="E25" s="6"/>
      <c r="F25" s="1">
        <v>42579</v>
      </c>
      <c r="G25" s="5">
        <v>403000000</v>
      </c>
      <c r="H25" s="2">
        <v>950</v>
      </c>
      <c r="I25" s="5">
        <f t="shared" si="0"/>
        <v>424210.5263157895</v>
      </c>
      <c r="J25" s="5">
        <v>100000</v>
      </c>
      <c r="K25" s="2">
        <v>50</v>
      </c>
      <c r="L25" s="2" t="s">
        <v>96</v>
      </c>
      <c r="M25" s="2"/>
      <c r="N25" s="4" t="s">
        <v>3</v>
      </c>
      <c r="O25" t="s">
        <v>64</v>
      </c>
    </row>
    <row r="26" spans="1:18">
      <c r="A26" t="s">
        <v>116</v>
      </c>
      <c r="B26" s="4" t="s">
        <v>56</v>
      </c>
      <c r="D26" s="10" t="s">
        <v>104</v>
      </c>
      <c r="E26" s="6" t="s">
        <v>33</v>
      </c>
      <c r="F26" s="1">
        <v>42458</v>
      </c>
      <c r="G26" s="5">
        <v>49020424</v>
      </c>
      <c r="H26" s="2">
        <v>9437</v>
      </c>
      <c r="I26" s="5">
        <f t="shared" si="0"/>
        <v>5194.4923174737733</v>
      </c>
      <c r="J26" s="5">
        <v>0</v>
      </c>
      <c r="K26" s="2">
        <v>0</v>
      </c>
      <c r="L26" s="2">
        <v>0</v>
      </c>
      <c r="M26" s="2" t="s">
        <v>99</v>
      </c>
      <c r="N26" s="4" t="s">
        <v>3</v>
      </c>
      <c r="O26" t="s">
        <v>65</v>
      </c>
    </row>
    <row r="27" spans="1:18">
      <c r="A27" t="s">
        <v>115</v>
      </c>
      <c r="B27" s="4" t="s">
        <v>35</v>
      </c>
      <c r="D27" s="10">
        <v>10000000</v>
      </c>
      <c r="E27" s="6" t="s">
        <v>41</v>
      </c>
      <c r="F27" s="1">
        <v>42502</v>
      </c>
      <c r="G27" s="5">
        <v>136185</v>
      </c>
      <c r="H27" s="2">
        <v>40</v>
      </c>
      <c r="I27" s="5">
        <f>G27/H27</f>
        <v>3404.625</v>
      </c>
      <c r="J27" s="5">
        <v>0</v>
      </c>
      <c r="K27" s="2">
        <v>50</v>
      </c>
      <c r="L27" s="2">
        <v>0</v>
      </c>
      <c r="M27" s="2"/>
      <c r="N27" s="4" t="s">
        <v>3</v>
      </c>
      <c r="O27" t="s">
        <v>8</v>
      </c>
    </row>
    <row r="28" spans="1:18">
      <c r="A28" t="s">
        <v>101</v>
      </c>
      <c r="B28" s="4" t="s">
        <v>21</v>
      </c>
      <c r="D28" s="10">
        <v>126500000</v>
      </c>
      <c r="E28" s="6" t="s">
        <v>31</v>
      </c>
      <c r="F28" s="1">
        <v>42447</v>
      </c>
      <c r="G28" s="5">
        <v>119000000</v>
      </c>
      <c r="H28" s="2">
        <v>159</v>
      </c>
      <c r="I28" s="5">
        <f>G28/H28</f>
        <v>748427.67295597482</v>
      </c>
      <c r="J28" s="5">
        <v>250</v>
      </c>
      <c r="K28" s="2"/>
      <c r="L28" s="2" t="s">
        <v>88</v>
      </c>
      <c r="M28" s="2" t="s">
        <v>89</v>
      </c>
      <c r="N28" s="4" t="s">
        <v>3</v>
      </c>
      <c r="O28" t="s">
        <v>24</v>
      </c>
    </row>
    <row r="29" spans="1:18">
      <c r="A29" t="s">
        <v>101</v>
      </c>
      <c r="B29" s="4" t="s">
        <v>55</v>
      </c>
      <c r="D29" s="10">
        <v>61960000</v>
      </c>
      <c r="E29" s="6" t="s">
        <v>32</v>
      </c>
      <c r="F29" s="1">
        <v>42570</v>
      </c>
      <c r="G29" s="5">
        <v>197000000</v>
      </c>
      <c r="H29" s="2">
        <v>917000</v>
      </c>
      <c r="I29" s="5">
        <f>G29/H29</f>
        <v>214.83097055616139</v>
      </c>
      <c r="J29" s="5">
        <v>0</v>
      </c>
      <c r="K29" s="2">
        <v>25</v>
      </c>
      <c r="L29" s="2" t="s">
        <v>97</v>
      </c>
      <c r="M29" s="2" t="s">
        <v>98</v>
      </c>
      <c r="N29" s="4" t="s">
        <v>3</v>
      </c>
      <c r="O29" t="s">
        <v>10</v>
      </c>
    </row>
    <row r="30" spans="1:18">
      <c r="E30" s="6"/>
    </row>
    <row r="31" spans="1:18">
      <c r="A31" t="s">
        <v>101</v>
      </c>
      <c r="B31" s="4" t="s">
        <v>129</v>
      </c>
      <c r="E31" s="6" t="s">
        <v>134</v>
      </c>
      <c r="F31" s="1">
        <v>42622</v>
      </c>
      <c r="G31" s="5">
        <v>113423769815</v>
      </c>
      <c r="H31" s="2">
        <v>932089</v>
      </c>
      <c r="I31" s="5">
        <f>G31/H31</f>
        <v>121687.70344355528</v>
      </c>
      <c r="K31" s="12" t="s">
        <v>133</v>
      </c>
      <c r="N31" s="4" t="s">
        <v>3</v>
      </c>
      <c r="O31" t="s">
        <v>132</v>
      </c>
    </row>
    <row r="32" spans="1:18">
      <c r="A32" t="s">
        <v>101</v>
      </c>
      <c r="B32" s="4" t="s">
        <v>130</v>
      </c>
      <c r="C32" t="s">
        <v>135</v>
      </c>
      <c r="E32" s="6"/>
      <c r="F32" s="1">
        <v>42619</v>
      </c>
      <c r="G32" s="5">
        <v>8137569702</v>
      </c>
      <c r="H32" s="2">
        <v>69645</v>
      </c>
      <c r="I32" s="5">
        <f>G32/H32</f>
        <v>116843.55950893818</v>
      </c>
      <c r="N32" s="4" t="s">
        <v>3</v>
      </c>
      <c r="O32" t="s">
        <v>131</v>
      </c>
    </row>
    <row r="33" spans="1:15">
      <c r="E33" s="6"/>
    </row>
    <row r="34" spans="1:15">
      <c r="A34" t="s">
        <v>113</v>
      </c>
      <c r="B34" s="4" t="s">
        <v>53</v>
      </c>
      <c r="C34" t="s">
        <v>61</v>
      </c>
      <c r="D34" s="10">
        <v>1200000</v>
      </c>
      <c r="E34" s="6" t="s">
        <v>33</v>
      </c>
      <c r="F34" s="1">
        <v>42459</v>
      </c>
      <c r="G34" s="5"/>
      <c r="H34" s="2"/>
      <c r="I34" s="5"/>
      <c r="J34" s="5"/>
      <c r="K34" s="2"/>
      <c r="L34" s="2"/>
      <c r="M34" s="2"/>
      <c r="N34" s="4" t="s">
        <v>3</v>
      </c>
    </row>
    <row r="35" spans="1:15">
      <c r="A35" t="s">
        <v>113</v>
      </c>
      <c r="B35" s="4" t="s">
        <v>47</v>
      </c>
      <c r="C35" t="s">
        <v>75</v>
      </c>
      <c r="D35" s="10">
        <v>15000000</v>
      </c>
      <c r="E35" s="6" t="s">
        <v>41</v>
      </c>
      <c r="F35" s="1">
        <v>42572</v>
      </c>
      <c r="I35" s="5"/>
      <c r="J35" s="5"/>
      <c r="K35" s="2"/>
      <c r="L35" s="2"/>
      <c r="M35" s="2"/>
      <c r="N35" s="4" t="s">
        <v>3</v>
      </c>
      <c r="O35" t="s">
        <v>10</v>
      </c>
    </row>
    <row r="36" spans="1:15">
      <c r="A36" t="s">
        <v>114</v>
      </c>
      <c r="B36" s="4" t="s">
        <v>54</v>
      </c>
      <c r="D36" s="10">
        <v>200000</v>
      </c>
      <c r="E36" s="6" t="s">
        <v>33</v>
      </c>
      <c r="F36" s="1">
        <v>42607</v>
      </c>
      <c r="G36" s="5"/>
      <c r="H36" s="2"/>
      <c r="I36" s="5"/>
      <c r="J36" s="5"/>
      <c r="K36" s="2"/>
      <c r="L36" s="2"/>
      <c r="M36" s="2"/>
      <c r="N36" s="4" t="s">
        <v>3</v>
      </c>
    </row>
  </sheetData>
  <hyperlinks>
    <hyperlink ref="N2" r:id="rId1"/>
    <hyperlink ref="N18" r:id="rId2"/>
    <hyperlink ref="N17" r:id="rId3"/>
    <hyperlink ref="N20" r:id="rId4"/>
    <hyperlink ref="N19" r:id="rId5"/>
    <hyperlink ref="N24" r:id="rId6"/>
    <hyperlink ref="N28" r:id="rId7"/>
    <hyperlink ref="N21" r:id="rId8"/>
    <hyperlink ref="N23" r:id="rId9"/>
    <hyperlink ref="N27" r:id="rId10"/>
    <hyperlink ref="N3" r:id="rId11"/>
    <hyperlink ref="N4" r:id="rId12"/>
    <hyperlink ref="N5" r:id="rId13"/>
    <hyperlink ref="N35" r:id="rId14"/>
    <hyperlink ref="N22" r:id="rId15"/>
    <hyperlink ref="N29" r:id="rId16"/>
    <hyperlink ref="N36" r:id="rId17"/>
    <hyperlink ref="N34" r:id="rId18"/>
    <hyperlink ref="N14" r:id="rId19"/>
    <hyperlink ref="N25" r:id="rId20"/>
    <hyperlink ref="N26" r:id="rId21"/>
    <hyperlink ref="N6" r:id="rId22"/>
    <hyperlink ref="B26" r:id="rId23"/>
    <hyperlink ref="B14" r:id="rId24"/>
    <hyperlink ref="B6" r:id="rId25"/>
    <hyperlink ref="B15" r:id="rId26"/>
    <hyperlink ref="N15" r:id="rId27"/>
    <hyperlink ref="N13" r:id="rId28"/>
    <hyperlink ref="N8" r:id="rId29"/>
    <hyperlink ref="B10" r:id="rId30"/>
    <hyperlink ref="B11" r:id="rId31"/>
    <hyperlink ref="N11" r:id="rId32"/>
    <hyperlink ref="B2" r:id="rId33"/>
    <hyperlink ref="B20" r:id="rId34"/>
    <hyperlink ref="B21" r:id="rId35"/>
    <hyperlink ref="B18" r:id="rId36"/>
    <hyperlink ref="B17" r:id="rId37"/>
    <hyperlink ref="B19" r:id="rId38"/>
    <hyperlink ref="B8" r:id="rId39"/>
    <hyperlink ref="B9" r:id="rId40"/>
    <hyperlink ref="B23" r:id="rId41"/>
    <hyperlink ref="B28" r:id="rId42"/>
    <hyperlink ref="B24" r:id="rId43" location="/home/am"/>
    <hyperlink ref="B27" r:id="rId44"/>
    <hyperlink ref="B3" r:id="rId45"/>
    <hyperlink ref="B4" r:id="rId46"/>
    <hyperlink ref="B5" r:id="rId47"/>
    <hyperlink ref="B35" r:id="rId48"/>
    <hyperlink ref="B22" r:id="rId49"/>
    <hyperlink ref="B13" r:id="rId50"/>
    <hyperlink ref="B25" r:id="rId51"/>
    <hyperlink ref="B34" r:id="rId52"/>
    <hyperlink ref="B36" r:id="rId53"/>
    <hyperlink ref="B29" r:id="rId54"/>
    <hyperlink ref="B12" r:id="rId55"/>
    <hyperlink ref="B31" r:id="rId56"/>
    <hyperlink ref="N31" r:id="rId57"/>
    <hyperlink ref="N32" r:id="rId58"/>
    <hyperlink ref="B32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13" sqref="H13"/>
    </sheetView>
  </sheetViews>
  <sheetFormatPr defaultRowHeight="15"/>
  <cols>
    <col min="1" max="1" width="34.42578125" bestFit="1" customWidth="1"/>
    <col min="2" max="2" width="30.42578125" bestFit="1" customWidth="1"/>
    <col min="3" max="3" width="17.42578125" style="10" customWidth="1"/>
    <col min="4" max="4" width="13" customWidth="1"/>
    <col min="5" max="5" width="10.7109375" customWidth="1"/>
    <col min="6" max="6" width="16.28515625" customWidth="1"/>
    <col min="7" max="7" width="9" bestFit="1" customWidth="1"/>
    <col min="8" max="8" width="12.140625" bestFit="1" customWidth="1"/>
  </cols>
  <sheetData>
    <row r="1" spans="1:8">
      <c r="A1" s="11" t="s">
        <v>123</v>
      </c>
      <c r="B1" s="11"/>
      <c r="C1" s="11"/>
      <c r="D1" s="11"/>
      <c r="E1" s="11"/>
      <c r="F1" s="11"/>
      <c r="G1" s="11"/>
      <c r="H1" s="11"/>
    </row>
    <row r="2" spans="1:8" ht="30">
      <c r="A2" s="3" t="s">
        <v>0</v>
      </c>
      <c r="B2" s="3" t="s">
        <v>26</v>
      </c>
      <c r="C2" s="9" t="s">
        <v>29</v>
      </c>
      <c r="D2" s="8" t="s">
        <v>119</v>
      </c>
      <c r="E2" s="8" t="s">
        <v>120</v>
      </c>
      <c r="F2" s="8" t="s">
        <v>121</v>
      </c>
      <c r="G2" s="3" t="s">
        <v>2</v>
      </c>
      <c r="H2" s="8" t="s">
        <v>122</v>
      </c>
    </row>
    <row r="3" spans="1:8">
      <c r="A3" s="4" t="s">
        <v>1</v>
      </c>
      <c r="B3" t="s">
        <v>27</v>
      </c>
      <c r="C3" s="10">
        <v>3000000</v>
      </c>
      <c r="D3" s="6" t="s">
        <v>33</v>
      </c>
      <c r="E3" s="1">
        <v>42538</v>
      </c>
      <c r="F3" s="5">
        <v>147278</v>
      </c>
      <c r="G3" s="2">
        <v>605</v>
      </c>
      <c r="H3" s="5">
        <f>F3/G3</f>
        <v>243.43471074380165</v>
      </c>
    </row>
    <row r="4" spans="1:8">
      <c r="A4" s="4" t="s">
        <v>42</v>
      </c>
      <c r="C4" s="10">
        <v>3500000</v>
      </c>
      <c r="D4" s="6" t="s">
        <v>33</v>
      </c>
      <c r="E4" s="1">
        <v>42543</v>
      </c>
      <c r="F4" s="5">
        <v>3409136</v>
      </c>
      <c r="G4" s="2">
        <v>621</v>
      </c>
      <c r="H4" s="5">
        <f>F4/G4</f>
        <v>5489.7520128824481</v>
      </c>
    </row>
    <row r="5" spans="1:8">
      <c r="A5" s="4" t="s">
        <v>43</v>
      </c>
      <c r="C5" s="10">
        <v>12840000</v>
      </c>
      <c r="D5" s="6" t="s">
        <v>41</v>
      </c>
      <c r="E5" s="1">
        <v>42457</v>
      </c>
      <c r="F5" s="5">
        <v>4967000</v>
      </c>
      <c r="G5" s="2">
        <v>100</v>
      </c>
      <c r="H5" s="5">
        <f>F5/G5</f>
        <v>49670</v>
      </c>
    </row>
    <row r="6" spans="1:8">
      <c r="A6" s="4" t="s">
        <v>46</v>
      </c>
      <c r="C6" s="10">
        <v>9000000</v>
      </c>
      <c r="D6" s="6" t="s">
        <v>41</v>
      </c>
      <c r="E6" s="1">
        <v>42591</v>
      </c>
      <c r="F6" s="5">
        <v>120692</v>
      </c>
      <c r="G6" s="2">
        <v>26</v>
      </c>
      <c r="H6" s="5">
        <f>F6/G6</f>
        <v>4642</v>
      </c>
    </row>
    <row r="7" spans="1:8">
      <c r="A7" s="4" t="s">
        <v>59</v>
      </c>
      <c r="C7" s="10">
        <v>4000000</v>
      </c>
      <c r="D7" s="6" t="s">
        <v>41</v>
      </c>
      <c r="E7" s="1">
        <v>42607</v>
      </c>
      <c r="F7" s="5">
        <v>359286848</v>
      </c>
      <c r="G7" s="2">
        <v>3995</v>
      </c>
      <c r="H7" s="5">
        <f>F7/G7</f>
        <v>89934.129662077597</v>
      </c>
    </row>
    <row r="10" spans="1:8">
      <c r="C10"/>
    </row>
    <row r="11" spans="1:8">
      <c r="C11"/>
    </row>
    <row r="12" spans="1:8">
      <c r="C12"/>
    </row>
    <row r="13" spans="1:8">
      <c r="C13"/>
    </row>
    <row r="14" spans="1:8">
      <c r="C14"/>
    </row>
  </sheetData>
  <mergeCells count="1">
    <mergeCell ref="A1:H1"/>
  </mergeCells>
  <hyperlinks>
    <hyperlink ref="A6" r:id="rId1"/>
    <hyperlink ref="A5" r:id="rId2"/>
    <hyperlink ref="A4" r:id="rId3"/>
    <hyperlink ref="A3" r:id="rId4"/>
    <hyperlink ref="A7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25" sqref="B25"/>
    </sheetView>
  </sheetViews>
  <sheetFormatPr defaultRowHeight="15"/>
  <cols>
    <col min="1" max="1" width="34.42578125" bestFit="1" customWidth="1"/>
    <col min="2" max="2" width="30.42578125" bestFit="1" customWidth="1"/>
    <col min="3" max="3" width="14.85546875" bestFit="1" customWidth="1"/>
    <col min="4" max="4" width="11.28515625" bestFit="1" customWidth="1"/>
    <col min="5" max="5" width="9.7109375" bestFit="1" customWidth="1"/>
    <col min="6" max="6" width="14.85546875" bestFit="1" customWidth="1"/>
    <col min="7" max="7" width="9" bestFit="1" customWidth="1"/>
    <col min="8" max="8" width="12.140625" bestFit="1" customWidth="1"/>
  </cols>
  <sheetData>
    <row r="1" spans="1:8">
      <c r="A1" s="11" t="s">
        <v>127</v>
      </c>
      <c r="B1" s="11"/>
      <c r="C1" s="11"/>
      <c r="D1" s="11"/>
      <c r="E1" s="11"/>
      <c r="F1" s="11"/>
      <c r="G1" s="11"/>
      <c r="H1" s="11"/>
    </row>
    <row r="2" spans="1:8" ht="30">
      <c r="A2" s="3" t="s">
        <v>0</v>
      </c>
      <c r="B2" s="3" t="s">
        <v>26</v>
      </c>
      <c r="C2" s="9" t="s">
        <v>29</v>
      </c>
      <c r="D2" s="8" t="s">
        <v>119</v>
      </c>
      <c r="E2" s="8" t="s">
        <v>120</v>
      </c>
      <c r="F2" s="8" t="s">
        <v>121</v>
      </c>
      <c r="G2" s="3" t="s">
        <v>2</v>
      </c>
      <c r="H2" s="8" t="s">
        <v>122</v>
      </c>
    </row>
    <row r="3" spans="1:8">
      <c r="A3" s="4" t="s">
        <v>9</v>
      </c>
      <c r="C3" s="10">
        <v>205000000</v>
      </c>
      <c r="D3" s="6" t="s">
        <v>31</v>
      </c>
      <c r="E3" s="1">
        <v>42584</v>
      </c>
      <c r="F3" s="5">
        <v>5104843616</v>
      </c>
      <c r="G3" s="2">
        <v>215402</v>
      </c>
      <c r="H3" s="5">
        <f>F3/G3</f>
        <v>23699.146786009416</v>
      </c>
    </row>
    <row r="4" spans="1:8">
      <c r="A4" s="4" t="s">
        <v>4</v>
      </c>
      <c r="C4" s="10">
        <v>129500000</v>
      </c>
      <c r="D4" s="6" t="s">
        <v>32</v>
      </c>
      <c r="E4" s="1">
        <v>42592</v>
      </c>
      <c r="F4" s="5">
        <v>4021496689</v>
      </c>
      <c r="G4" s="2">
        <v>80975</v>
      </c>
      <c r="H4" s="5">
        <f>F4/G4</f>
        <v>49663.435492435936</v>
      </c>
    </row>
    <row r="5" spans="1:8">
      <c r="A5" s="4" t="s">
        <v>13</v>
      </c>
      <c r="C5" s="10">
        <v>175300000</v>
      </c>
      <c r="D5" s="6" t="s">
        <v>31</v>
      </c>
      <c r="E5" s="1">
        <v>42584</v>
      </c>
      <c r="F5" s="5">
        <v>2853461487</v>
      </c>
      <c r="G5" s="2">
        <v>19522</v>
      </c>
      <c r="H5" s="5">
        <f>F5/G5</f>
        <v>146166.45256633541</v>
      </c>
    </row>
    <row r="6" spans="1:8">
      <c r="A6" s="4" t="s">
        <v>11</v>
      </c>
      <c r="B6" t="s">
        <v>28</v>
      </c>
      <c r="C6" s="10">
        <v>21500000</v>
      </c>
      <c r="D6" s="6" t="s">
        <v>30</v>
      </c>
      <c r="E6" s="1">
        <v>42457</v>
      </c>
      <c r="F6" s="5">
        <v>808179549</v>
      </c>
      <c r="G6" s="2">
        <v>10835</v>
      </c>
      <c r="H6" s="5">
        <f>F6/G6</f>
        <v>74589.713797877252</v>
      </c>
    </row>
    <row r="7" spans="1:8">
      <c r="A7" s="4" t="s">
        <v>20</v>
      </c>
      <c r="B7" t="s">
        <v>34</v>
      </c>
      <c r="C7" s="10">
        <v>72130000</v>
      </c>
      <c r="D7" s="6" t="s">
        <v>32</v>
      </c>
      <c r="E7" s="1">
        <v>42551</v>
      </c>
      <c r="F7" s="5"/>
      <c r="G7" s="2"/>
      <c r="H7" s="5"/>
    </row>
    <row r="8" spans="1:8">
      <c r="A8" s="4" t="s">
        <v>48</v>
      </c>
      <c r="B8" t="s">
        <v>76</v>
      </c>
      <c r="C8" s="10">
        <v>23850000</v>
      </c>
      <c r="D8" s="6" t="s">
        <v>30</v>
      </c>
      <c r="E8" s="1">
        <v>42590</v>
      </c>
      <c r="F8" s="5">
        <v>11576534</v>
      </c>
      <c r="G8" s="2">
        <v>205</v>
      </c>
      <c r="H8" s="5">
        <f>F8/G8</f>
        <v>56470.897560975609</v>
      </c>
    </row>
    <row r="9" spans="1:8">
      <c r="A9" s="4" t="s">
        <v>19</v>
      </c>
      <c r="C9" s="10">
        <v>1850000</v>
      </c>
      <c r="D9" s="6" t="s">
        <v>33</v>
      </c>
      <c r="E9" s="1">
        <v>42480</v>
      </c>
      <c r="F9" s="5">
        <v>50587840</v>
      </c>
      <c r="G9" s="2">
        <v>1100</v>
      </c>
      <c r="H9" s="5">
        <f t="shared" ref="H9:H12" si="0">F9/G9</f>
        <v>45988.945454545457</v>
      </c>
    </row>
    <row r="10" spans="1:8">
      <c r="A10" s="4" t="s">
        <v>22</v>
      </c>
      <c r="C10" s="10">
        <v>60000000</v>
      </c>
      <c r="D10" s="6" t="s">
        <v>32</v>
      </c>
      <c r="E10" s="1">
        <v>42576</v>
      </c>
      <c r="F10" s="5">
        <v>93737000</v>
      </c>
      <c r="G10" s="2">
        <v>1814</v>
      </c>
      <c r="H10" s="5">
        <f t="shared" si="0"/>
        <v>51674.2006615215</v>
      </c>
    </row>
    <row r="11" spans="1:8">
      <c r="A11" s="4" t="s">
        <v>51</v>
      </c>
      <c r="C11" s="10"/>
      <c r="D11" s="6"/>
      <c r="E11" s="1">
        <v>42579</v>
      </c>
      <c r="F11" s="5">
        <v>403000000</v>
      </c>
      <c r="G11" s="2">
        <v>950</v>
      </c>
      <c r="H11" s="5">
        <f t="shared" si="0"/>
        <v>424210.5263157895</v>
      </c>
    </row>
    <row r="12" spans="1:8">
      <c r="A12" s="4" t="s">
        <v>56</v>
      </c>
      <c r="C12" s="10" t="s">
        <v>104</v>
      </c>
      <c r="D12" s="6" t="s">
        <v>33</v>
      </c>
      <c r="E12" s="1">
        <v>42458</v>
      </c>
      <c r="F12" s="5">
        <v>49020424</v>
      </c>
      <c r="G12" s="2">
        <v>9437</v>
      </c>
      <c r="H12" s="5">
        <f t="shared" si="0"/>
        <v>5194.4923174737733</v>
      </c>
    </row>
    <row r="13" spans="1:8">
      <c r="A13" s="4" t="s">
        <v>35</v>
      </c>
      <c r="C13" s="10">
        <v>10000000</v>
      </c>
      <c r="D13" s="6" t="s">
        <v>41</v>
      </c>
      <c r="E13" s="1">
        <v>42502</v>
      </c>
      <c r="F13" s="5">
        <v>136185</v>
      </c>
      <c r="G13" s="2">
        <v>40</v>
      </c>
      <c r="H13" s="5">
        <f>F13/G13</f>
        <v>3404.625</v>
      </c>
    </row>
    <row r="14" spans="1:8">
      <c r="A14" s="4" t="s">
        <v>21</v>
      </c>
      <c r="C14" s="10">
        <v>126500000</v>
      </c>
      <c r="D14" s="6" t="s">
        <v>31</v>
      </c>
      <c r="E14" s="1">
        <v>42447</v>
      </c>
      <c r="F14" s="5">
        <v>119000000</v>
      </c>
      <c r="G14" s="2">
        <v>159</v>
      </c>
      <c r="H14" s="5">
        <f>F14/G14</f>
        <v>748427.67295597482</v>
      </c>
    </row>
    <row r="15" spans="1:8">
      <c r="A15" s="4" t="s">
        <v>55</v>
      </c>
      <c r="C15" s="10">
        <v>61960000</v>
      </c>
      <c r="D15" s="6" t="s">
        <v>32</v>
      </c>
      <c r="E15" s="1">
        <v>42570</v>
      </c>
      <c r="F15" s="5">
        <v>197000000</v>
      </c>
      <c r="G15" s="2">
        <v>917000</v>
      </c>
      <c r="H15" s="5">
        <f>F15/G15</f>
        <v>214.83097055616139</v>
      </c>
    </row>
  </sheetData>
  <mergeCells count="1">
    <mergeCell ref="A1:H1"/>
  </mergeCells>
  <hyperlinks>
    <hyperlink ref="A12" r:id="rId1"/>
    <hyperlink ref="A6" r:id="rId2"/>
    <hyperlink ref="A7" r:id="rId3"/>
    <hyperlink ref="A4" r:id="rId4"/>
    <hyperlink ref="A3" r:id="rId5"/>
    <hyperlink ref="A5" r:id="rId6"/>
    <hyperlink ref="A9" r:id="rId7"/>
    <hyperlink ref="A14" r:id="rId8"/>
    <hyperlink ref="A10" r:id="rId9" location="/home/am"/>
    <hyperlink ref="A13" r:id="rId10"/>
    <hyperlink ref="A8" r:id="rId11"/>
    <hyperlink ref="A11" r:id="rId12"/>
    <hyperlink ref="A15" r:id="rId1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25" sqref="B25"/>
    </sheetView>
  </sheetViews>
  <sheetFormatPr defaultRowHeight="15"/>
  <cols>
    <col min="1" max="1" width="34.42578125" bestFit="1" customWidth="1"/>
    <col min="2" max="2" width="30.42578125" bestFit="1" customWidth="1"/>
    <col min="3" max="3" width="14.85546875" bestFit="1" customWidth="1"/>
    <col min="4" max="4" width="11.28515625" bestFit="1" customWidth="1"/>
    <col min="5" max="5" width="9.7109375" bestFit="1" customWidth="1"/>
    <col min="6" max="6" width="14.85546875" bestFit="1" customWidth="1"/>
  </cols>
  <sheetData>
    <row r="1" spans="1:6">
      <c r="A1" s="11" t="s">
        <v>126</v>
      </c>
      <c r="B1" s="11"/>
      <c r="C1" s="11"/>
      <c r="D1" s="11"/>
      <c r="E1" s="11"/>
      <c r="F1" s="11"/>
    </row>
    <row r="2" spans="1:6" ht="30">
      <c r="A2" s="3" t="s">
        <v>0</v>
      </c>
      <c r="B2" s="3" t="s">
        <v>26</v>
      </c>
      <c r="C2" s="9" t="s">
        <v>29</v>
      </c>
      <c r="D2" s="8" t="s">
        <v>119</v>
      </c>
      <c r="E2" s="8" t="s">
        <v>120</v>
      </c>
      <c r="F2" s="8" t="s">
        <v>121</v>
      </c>
    </row>
    <row r="3" spans="1:6">
      <c r="A3" s="4" t="s">
        <v>16</v>
      </c>
      <c r="B3" t="s">
        <v>36</v>
      </c>
      <c r="C3" s="10"/>
      <c r="D3" s="6"/>
      <c r="E3" s="1">
        <v>42569</v>
      </c>
      <c r="F3" s="5">
        <v>8200000000</v>
      </c>
    </row>
    <row r="4" spans="1:6">
      <c r="A4" s="4" t="s">
        <v>17</v>
      </c>
      <c r="B4" t="s">
        <v>37</v>
      </c>
      <c r="C4" s="10"/>
      <c r="D4" s="6"/>
      <c r="F4" s="5" t="s">
        <v>71</v>
      </c>
    </row>
    <row r="5" spans="1:6">
      <c r="A5" s="4" t="s">
        <v>18</v>
      </c>
      <c r="B5" t="s">
        <v>38</v>
      </c>
      <c r="C5" s="10"/>
      <c r="D5" s="6"/>
      <c r="F5" s="5" t="s">
        <v>72</v>
      </c>
    </row>
    <row r="6" spans="1:6">
      <c r="A6" s="4" t="s">
        <v>23</v>
      </c>
      <c r="B6" t="s">
        <v>39</v>
      </c>
      <c r="C6" s="10"/>
      <c r="D6" s="6"/>
      <c r="E6" s="1">
        <v>42572</v>
      </c>
      <c r="F6" s="5">
        <v>75354792068</v>
      </c>
    </row>
    <row r="7" spans="1:6">
      <c r="A7" s="4" t="s">
        <v>57</v>
      </c>
      <c r="B7" t="s">
        <v>58</v>
      </c>
      <c r="C7" s="10"/>
      <c r="D7" s="6"/>
      <c r="F7" t="s">
        <v>71</v>
      </c>
    </row>
    <row r="8" spans="1:6">
      <c r="A8" s="4" t="s">
        <v>49</v>
      </c>
      <c r="B8" t="s">
        <v>103</v>
      </c>
      <c r="C8" s="10"/>
      <c r="D8" s="6"/>
      <c r="E8" s="1">
        <v>42570</v>
      </c>
      <c r="F8" s="5">
        <v>14880000000</v>
      </c>
    </row>
    <row r="9" spans="1:6">
      <c r="A9" s="4" t="s">
        <v>52</v>
      </c>
      <c r="B9" t="s">
        <v>125</v>
      </c>
      <c r="C9" s="10"/>
      <c r="D9" s="6"/>
      <c r="E9" s="1">
        <v>42597</v>
      </c>
      <c r="F9" s="5">
        <v>411449549</v>
      </c>
    </row>
    <row r="10" spans="1:6">
      <c r="A10" s="4" t="s">
        <v>50</v>
      </c>
      <c r="C10" s="10"/>
      <c r="D10" s="6"/>
      <c r="E10" s="1">
        <v>42431</v>
      </c>
      <c r="F10" s="5">
        <v>670913627</v>
      </c>
    </row>
  </sheetData>
  <mergeCells count="1">
    <mergeCell ref="A1:F1"/>
  </mergeCells>
  <hyperlinks>
    <hyperlink ref="A9" r:id="rId1"/>
    <hyperlink ref="A10" r:id="rId2"/>
    <hyperlink ref="A5" r:id="rId3"/>
    <hyperlink ref="A6" r:id="rId4"/>
    <hyperlink ref="A3" r:id="rId5"/>
    <hyperlink ref="A4" r:id="rId6"/>
    <hyperlink ref="A8" r:id="rId7"/>
    <hyperlink ref="A7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1" max="1" width="34.42578125" bestFit="1" customWidth="1"/>
    <col min="2" max="2" width="30.42578125" bestFit="1" customWidth="1"/>
    <col min="3" max="3" width="14.85546875" bestFit="1" customWidth="1"/>
    <col min="4" max="4" width="11.28515625" bestFit="1" customWidth="1"/>
  </cols>
  <sheetData>
    <row r="1" spans="1:4">
      <c r="A1" s="11" t="s">
        <v>128</v>
      </c>
      <c r="B1" s="11"/>
      <c r="C1" s="11"/>
      <c r="D1" s="11"/>
    </row>
    <row r="2" spans="1:4" ht="30">
      <c r="A2" s="3" t="s">
        <v>0</v>
      </c>
      <c r="B2" s="3" t="s">
        <v>26</v>
      </c>
      <c r="C2" s="9" t="s">
        <v>29</v>
      </c>
      <c r="D2" s="8" t="s">
        <v>119</v>
      </c>
    </row>
    <row r="3" spans="1:4">
      <c r="A3" s="4" t="s">
        <v>53</v>
      </c>
      <c r="B3" t="s">
        <v>61</v>
      </c>
      <c r="C3" s="10">
        <v>1200000</v>
      </c>
      <c r="D3" s="6" t="s">
        <v>33</v>
      </c>
    </row>
    <row r="4" spans="1:4">
      <c r="A4" s="4" t="s">
        <v>47</v>
      </c>
      <c r="B4" t="s">
        <v>75</v>
      </c>
      <c r="C4" s="10">
        <v>15000000</v>
      </c>
      <c r="D4" s="6" t="s">
        <v>41</v>
      </c>
    </row>
    <row r="5" spans="1:4">
      <c r="A5" s="4" t="s">
        <v>54</v>
      </c>
      <c r="C5" s="10">
        <v>200000</v>
      </c>
      <c r="D5" s="6" t="s">
        <v>33</v>
      </c>
    </row>
  </sheetData>
  <mergeCells count="1">
    <mergeCell ref="A1:D1"/>
  </mergeCells>
  <hyperlinks>
    <hyperlink ref="A4" r:id="rId1"/>
    <hyperlink ref="A3" r:id="rId2"/>
    <hyperlink ref="A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Sheet</vt:lpstr>
      <vt:lpstr>401k</vt:lpstr>
      <vt:lpstr>Retail</vt:lpstr>
      <vt:lpstr>Lead Gen</vt:lpstr>
      <vt:lpstr>Software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JoeSchmoe</dc:creator>
  <cp:lastModifiedBy>JoeSchmoe</cp:lastModifiedBy>
  <dcterms:created xsi:type="dcterms:W3CDTF">2016-08-22T23:11:29Z</dcterms:created>
  <dcterms:modified xsi:type="dcterms:W3CDTF">2016-09-16T00:24:25Z</dcterms:modified>
</cp:coreProperties>
</file>